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Travaux_en_cours\July William\1-Dupuytren\D1 - 1er ssol - Médecine Nucléaire\Phases 2 à 6\PRO - DCE\DCE\DPGF\"/>
    </mc:Choice>
  </mc:AlternateContent>
  <bookViews>
    <workbookView xWindow="0" yWindow="0" windowWidth="28800" windowHeight="12180"/>
  </bookViews>
  <sheets>
    <sheet name="Lot N°08 PORTES AUTOMATIQUES" sheetId="1" r:id="rId1"/>
  </sheets>
  <definedNames>
    <definedName name="_xlnm.Print_Titles" localSheetId="0">'Lot N°08 PORTES AUTOMATIQUES'!$1:$2</definedName>
    <definedName name="_xlnm.Print_Area" localSheetId="0">'Lot N°08 PORTES AUTOMATIQUES'!$A$1:$F$27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F6" i="1" l="1"/>
  <c r="F7" i="1"/>
  <c r="F8" i="1"/>
  <c r="F9" i="1"/>
  <c r="F10" i="1"/>
  <c r="F12" i="1"/>
  <c r="F14" i="1"/>
  <c r="F15" i="1"/>
  <c r="F16" i="1"/>
  <c r="F17" i="1"/>
  <c r="F18" i="1"/>
  <c r="F19" i="1"/>
  <c r="F20" i="1"/>
  <c r="B25" i="1"/>
  <c r="F24" i="1" l="1"/>
  <c r="F25" i="1" s="1"/>
  <c r="F26" i="1" s="1"/>
</calcChain>
</file>

<file path=xl/sharedStrings.xml><?xml version="1.0" encoding="utf-8"?>
<sst xmlns="http://schemas.openxmlformats.org/spreadsheetml/2006/main" count="91" uniqueCount="75">
  <si>
    <t>U</t>
  </si>
  <si>
    <t>Quantité</t>
  </si>
  <si>
    <t>Prix en €</t>
  </si>
  <si>
    <t>Total en €</t>
  </si>
  <si>
    <t>08.B</t>
  </si>
  <si>
    <t>PRESCRIPTIONS PARTICULIERES</t>
  </si>
  <si>
    <t>CH3</t>
  </si>
  <si>
    <t>08.B.1</t>
  </si>
  <si>
    <t>PREPARATION DE CHANTIER</t>
  </si>
  <si>
    <t>CH4</t>
  </si>
  <si>
    <t xml:space="preserve">08.B.1.1 </t>
  </si>
  <si>
    <t>DOSSIER D'ETUDES D'EXECUTION DE CHANTIER</t>
  </si>
  <si>
    <t>ART</t>
  </si>
  <si>
    <t>000-J743</t>
  </si>
  <si>
    <t xml:space="preserve">08.B.1.2 </t>
  </si>
  <si>
    <t>ECHAFAUDAGE OU MOYEN DE LEVAGE</t>
  </si>
  <si>
    <t>ART</t>
  </si>
  <si>
    <t>000-J744</t>
  </si>
  <si>
    <t xml:space="preserve">08.B.1.3 </t>
  </si>
  <si>
    <t>PROTECTION DES EXISTANTS - PROTECTIONS PROVISOIRES PONCTUELLES</t>
  </si>
  <si>
    <t>ART</t>
  </si>
  <si>
    <t>000-J745</t>
  </si>
  <si>
    <t xml:space="preserve">08.B.1.4 </t>
  </si>
  <si>
    <t>FICHES PRODUITS - PROTOTYPE - ECHANTILLONAGE</t>
  </si>
  <si>
    <t>ART</t>
  </si>
  <si>
    <t>000-J746</t>
  </si>
  <si>
    <t xml:space="preserve">08.B.1.5 </t>
  </si>
  <si>
    <t>NETTOYAGE</t>
  </si>
  <si>
    <t>ART</t>
  </si>
  <si>
    <t>000-J747</t>
  </si>
  <si>
    <t>08.B.2</t>
  </si>
  <si>
    <t>BLOCS PORTES COULISSANTS</t>
  </si>
  <si>
    <t>CH4</t>
  </si>
  <si>
    <t xml:space="preserve">08.B.2.1 </t>
  </si>
  <si>
    <t>HUISSERIE METALLIQUE</t>
  </si>
  <si>
    <t>ART</t>
  </si>
  <si>
    <t>000-J787</t>
  </si>
  <si>
    <t>08.B.2.2</t>
  </si>
  <si>
    <t>PORTE COULISSANTE MOTORISEE</t>
  </si>
  <si>
    <t>CH5</t>
  </si>
  <si>
    <t xml:space="preserve">08.B.2.2.1 </t>
  </si>
  <si>
    <t>PORTE COULISSANTE MOTORISEE : COURANT</t>
  </si>
  <si>
    <t>ART</t>
  </si>
  <si>
    <t>000-J776</t>
  </si>
  <si>
    <t xml:space="preserve">08.B.2.2.2 </t>
  </si>
  <si>
    <t>PORTE COULISSANTE MOTORISE : VITREE</t>
  </si>
  <si>
    <t>ART</t>
  </si>
  <si>
    <t>000-J790</t>
  </si>
  <si>
    <t xml:space="preserve">08.B.2.2.3 </t>
  </si>
  <si>
    <t>PORTE COULISSANTE MOTORISEE : 1 VANTAIL - PLOMBEE - ETANCHE</t>
  </si>
  <si>
    <t>ART</t>
  </si>
  <si>
    <t>000-J778</t>
  </si>
  <si>
    <t xml:space="preserve">08.B.2.2.4 </t>
  </si>
  <si>
    <t>PORTE COULISSANTE MOTORISEE : 1 VANTAIL ETANCHE</t>
  </si>
  <si>
    <t>ART</t>
  </si>
  <si>
    <t>000-L327</t>
  </si>
  <si>
    <t xml:space="preserve">08.B.3 </t>
  </si>
  <si>
    <t>MECANISME DE PORTE BATTANTE : DFA</t>
  </si>
  <si>
    <t>ART</t>
  </si>
  <si>
    <t>000-J792</t>
  </si>
  <si>
    <t xml:space="preserve">08.B.4 </t>
  </si>
  <si>
    <t>NETTOYAGE</t>
  </si>
  <si>
    <t>ART</t>
  </si>
  <si>
    <t>000-J784</t>
  </si>
  <si>
    <t xml:space="preserve">08.B.5 </t>
  </si>
  <si>
    <t>LIVRAISON DES OUVRAGES</t>
  </si>
  <si>
    <t>ART</t>
  </si>
  <si>
    <t>000-J839</t>
  </si>
  <si>
    <t>Montant HT du Lot N°08 PORTES AUTOMATIQUES</t>
  </si>
  <si>
    <t>TOTHT</t>
  </si>
  <si>
    <t>TVA</t>
  </si>
  <si>
    <t>Montant TTC</t>
  </si>
  <si>
    <t>TOTTTC</t>
  </si>
  <si>
    <t>PM</t>
  </si>
  <si>
    <t>Option PORTE COULISSANTE MOTORISEE : COURANT PA-09 et PA-010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</si>
</sst>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\-#,##0.00;"/>
    <numFmt numFmtId="165" formatCode="#\ ##0;\-#,##0;"/>
  </numFmts>
  <fonts count="25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b/>
      <sz val="12"/>
      <color rgb="FFFF003F"/>
      <name val="Arial"/>
      <family val="1"/>
    </font>
    <font>
      <i/>
      <sz val="10"/>
      <color rgb="FF5B5B5B"/>
      <name val="Arial"/>
      <family val="1"/>
    </font>
    <font>
      <b/>
      <sz val="12"/>
      <color rgb="FFFF0000"/>
      <name val="Arial"/>
      <family val="1"/>
    </font>
    <font>
      <sz val="11"/>
      <color rgb="FFFF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sz val="11"/>
      <color rgb="FF5B5B5B"/>
      <name val="Arial"/>
      <family val="1"/>
    </font>
    <font>
      <sz val="11"/>
      <color rgb="FF000000"/>
      <name val="Arial"/>
      <family val="1"/>
    </font>
    <font>
      <sz val="10"/>
      <color rgb="FF5B5B5B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5B5B5B"/>
      <name val="Arial"/>
      <family val="1"/>
    </font>
    <font>
      <b/>
      <sz val="9"/>
      <color rgb="FF5B5B5B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5">
    <fill>
      <patternFill patternType="none"/>
    </fill>
    <fill>
      <patternFill patternType="gray125"/>
    </fill>
    <fill>
      <patternFill patternType="solid">
        <fgColor rgb="FFF7E3DD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FFFFFF"/>
      </patternFill>
    </fill>
  </fills>
  <borders count="1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2" borderId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3" borderId="0">
      <alignment horizontal="left" vertical="top" wrapText="1"/>
    </xf>
    <xf numFmtId="0" fontId="9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 indent="2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9" fillId="0" borderId="0" applyFill="0">
      <alignment horizontal="left" vertical="top" wrapText="1" indent="1"/>
    </xf>
    <xf numFmtId="0" fontId="20" fillId="0" borderId="0" applyFill="0">
      <alignment horizontal="left" vertical="top" wrapText="1" indent="1"/>
    </xf>
    <xf numFmtId="0" fontId="21" fillId="0" borderId="0" applyFill="0">
      <alignment horizontal="left" vertical="top" wrapText="1" indent="1"/>
    </xf>
    <xf numFmtId="0" fontId="22" fillId="0" borderId="0" applyFill="0">
      <alignment horizontal="left" vertical="top" wrapText="1"/>
    </xf>
  </cellStyleXfs>
  <cellXfs count="36">
    <xf numFmtId="0" fontId="0" fillId="0" borderId="0" xfId="0" applyProtection="1"/>
    <xf numFmtId="0" fontId="0" fillId="0" borderId="16" xfId="0" applyBorder="1" applyAlignment="1" applyProtection="1">
      <alignment horizontal="left" vertical="top" wrapText="1"/>
    </xf>
    <xf numFmtId="0" fontId="0" fillId="0" borderId="14" xfId="0" applyBorder="1" applyAlignment="1" applyProtection="1">
      <alignment horizontal="center" vertical="top" wrapText="1"/>
    </xf>
    <xf numFmtId="0" fontId="23" fillId="0" borderId="15" xfId="0" applyFont="1" applyBorder="1" applyAlignment="1" applyProtection="1">
      <alignment horizontal="left" vertical="top" wrapText="1"/>
    </xf>
    <xf numFmtId="0" fontId="23" fillId="0" borderId="15" xfId="0" applyFont="1" applyBorder="1" applyAlignment="1" applyProtection="1">
      <alignment horizontal="center" vertical="top" wrapText="1"/>
    </xf>
    <xf numFmtId="0" fontId="23" fillId="0" borderId="15" xfId="0" applyFont="1" applyBorder="1" applyAlignment="1" applyProtection="1">
      <alignment horizontal="right" vertical="top" wrapText="1"/>
    </xf>
    <xf numFmtId="0" fontId="0" fillId="0" borderId="12" xfId="0" applyFont="1" applyBorder="1" applyAlignment="1" applyProtection="1">
      <alignment horizontal="left" vertical="top" wrapText="1"/>
    </xf>
    <xf numFmtId="0" fontId="0" fillId="0" borderId="10" xfId="0" applyFont="1" applyBorder="1" applyAlignment="1" applyProtection="1">
      <alignment horizontal="left" vertical="top" wrapText="1"/>
    </xf>
    <xf numFmtId="0" fontId="0" fillId="0" borderId="11" xfId="0" applyFont="1" applyBorder="1" applyAlignment="1" applyProtection="1">
      <alignment horizontal="left" vertical="top" wrapText="1"/>
    </xf>
    <xf numFmtId="0" fontId="0" fillId="0" borderId="13" xfId="0" applyFont="1" applyBorder="1" applyAlignment="1" applyProtection="1">
      <alignment horizontal="left" vertical="top" wrapText="1"/>
    </xf>
    <xf numFmtId="0" fontId="8" fillId="3" borderId="9" xfId="10" applyFont="1" applyBorder="1" applyProtection="1">
      <alignment horizontal="left" vertical="top" wrapText="1"/>
    </xf>
    <xf numFmtId="0" fontId="8" fillId="3" borderId="6" xfId="10" applyFont="1" applyBorder="1" applyProtection="1">
      <alignment horizontal="left" vertical="top" wrapText="1"/>
    </xf>
    <xf numFmtId="0" fontId="0" fillId="0" borderId="7" xfId="0" applyFont="1" applyBorder="1" applyAlignment="1" applyProtection="1">
      <alignment horizontal="left" vertical="top" wrapText="1"/>
    </xf>
    <xf numFmtId="0" fontId="0" fillId="0" borderId="8" xfId="0" applyFont="1" applyBorder="1" applyAlignment="1" applyProtection="1">
      <alignment horizontal="left" vertical="top" wrapText="1"/>
    </xf>
    <xf numFmtId="49" fontId="0" fillId="0" borderId="0" xfId="0" applyNumberFormat="1" applyFont="1" applyAlignment="1" applyProtection="1">
      <alignment horizontal="left" vertical="top" wrapText="1"/>
    </xf>
    <xf numFmtId="0" fontId="10" fillId="0" borderId="9" xfId="14" applyFont="1" applyBorder="1" applyProtection="1">
      <alignment horizontal="left" vertical="top" wrapText="1"/>
    </xf>
    <xf numFmtId="0" fontId="10" fillId="0" borderId="6" xfId="14" applyFont="1" applyBorder="1" applyProtection="1">
      <alignment horizontal="left" vertical="top" wrapText="1"/>
    </xf>
    <xf numFmtId="0" fontId="14" fillId="0" borderId="9" xfId="26" applyFont="1" applyBorder="1" applyProtection="1">
      <alignment horizontal="left" vertical="top" wrapText="1"/>
    </xf>
    <xf numFmtId="0" fontId="14" fillId="0" borderId="6" xfId="26" applyFont="1" applyBorder="1" applyProtection="1">
      <alignment horizontal="left" vertical="top" wrapText="1"/>
    </xf>
    <xf numFmtId="0" fontId="0" fillId="0" borderId="7" xfId="0" applyFont="1" applyBorder="1" applyAlignment="1" applyProtection="1">
      <alignment horizontal="left" vertical="top"/>
      <protection locked="0"/>
    </xf>
    <xf numFmtId="165" fontId="0" fillId="0" borderId="7" xfId="0" applyNumberFormat="1" applyFont="1" applyBorder="1" applyAlignment="1" applyProtection="1">
      <alignment horizontal="center" vertical="top" wrapText="1"/>
      <protection locked="0"/>
    </xf>
    <xf numFmtId="164" fontId="0" fillId="0" borderId="7" xfId="0" applyNumberFormat="1" applyFont="1" applyBorder="1" applyAlignment="1" applyProtection="1">
      <alignment horizontal="center" vertical="top" wrapText="1"/>
      <protection locked="0"/>
    </xf>
    <xf numFmtId="164" fontId="0" fillId="0" borderId="8" xfId="0" applyNumberFormat="1" applyFont="1" applyBorder="1" applyAlignment="1" applyProtection="1">
      <alignment horizontal="right" vertical="top" wrapText="1"/>
      <protection locked="0"/>
    </xf>
    <xf numFmtId="0" fontId="13" fillId="0" borderId="9" xfId="18" applyFont="1" applyBorder="1" applyProtection="1">
      <alignment horizontal="left" vertical="top" wrapText="1"/>
    </xf>
    <xf numFmtId="0" fontId="13" fillId="0" borderId="6" xfId="18" applyFont="1" applyBorder="1" applyProtection="1">
      <alignment horizontal="left" vertical="top" wrapText="1"/>
    </xf>
    <xf numFmtId="0" fontId="0" fillId="0" borderId="5" xfId="0" applyFont="1" applyBorder="1" applyAlignment="1" applyProtection="1">
      <alignment horizontal="left" vertical="top" wrapText="1"/>
    </xf>
    <xf numFmtId="0" fontId="0" fillId="0" borderId="4" xfId="0" applyFont="1" applyBorder="1" applyAlignment="1" applyProtection="1">
      <alignment horizontal="left" vertical="top" wrapText="1"/>
    </xf>
    <xf numFmtId="0" fontId="0" fillId="0" borderId="2" xfId="0" applyFont="1" applyBorder="1" applyAlignment="1" applyProtection="1">
      <alignment horizontal="left" vertical="top" wrapText="1"/>
    </xf>
    <xf numFmtId="0" fontId="0" fillId="0" borderId="3" xfId="0" applyFont="1" applyBorder="1" applyAlignment="1" applyProtection="1">
      <alignment horizontal="left" vertical="top" wrapText="1"/>
    </xf>
    <xf numFmtId="0" fontId="0" fillId="0" borderId="1" xfId="0" applyFont="1" applyBorder="1" applyAlignment="1" applyProtection="1">
      <alignment horizontal="left" vertical="top" wrapText="1"/>
    </xf>
    <xf numFmtId="0" fontId="23" fillId="0" borderId="0" xfId="0" applyFont="1" applyBorder="1" applyAlignment="1" applyProtection="1">
      <alignment horizontal="left" vertical="top" wrapText="1"/>
    </xf>
    <xf numFmtId="164" fontId="23" fillId="0" borderId="0" xfId="0" applyNumberFormat="1" applyFont="1" applyBorder="1" applyAlignment="1" applyProtection="1">
      <alignment horizontal="right" vertical="top" wrapText="1"/>
    </xf>
    <xf numFmtId="165" fontId="24" fillId="4" borderId="0" xfId="0" applyNumberFormat="1" applyFont="1" applyFill="1" applyBorder="1" applyAlignment="1" applyProtection="1">
      <alignment horizontal="left" vertical="top" wrapText="1"/>
    </xf>
    <xf numFmtId="0" fontId="0" fillId="0" borderId="16" xfId="0" applyBorder="1" applyAlignment="1" applyProtection="1">
      <alignment horizontal="left" vertical="top" wrapText="1"/>
    </xf>
    <xf numFmtId="0" fontId="0" fillId="0" borderId="17" xfId="0" applyBorder="1" applyAlignment="1" applyProtection="1">
      <alignment horizontal="left" vertical="top" wrapText="1"/>
    </xf>
    <xf numFmtId="0" fontId="0" fillId="0" borderId="14" xfId="0" applyBorder="1" applyAlignment="1" applyProtection="1">
      <alignment horizontal="left" vertical="top" wrapText="1"/>
    </xf>
  </cellXfs>
  <cellStyles count="45">
    <cellStyle name="ArtDescriptif" xfId="28"/>
    <cellStyle name="ArtLibelleCond" xfId="27"/>
    <cellStyle name="ArtNote1" xfId="29"/>
    <cellStyle name="ArtNote2" xfId="30"/>
    <cellStyle name="ArtNote3" xfId="31"/>
    <cellStyle name="ArtNote4" xfId="32"/>
    <cellStyle name="ArtNote5" xfId="33"/>
    <cellStyle name="ArtQuantite" xfId="34"/>
    <cellStyle name="ArtTitre" xfId="26"/>
    <cellStyle name="ChapDescriptif0" xfId="7"/>
    <cellStyle name="ChapDescriptif1" xfId="11"/>
    <cellStyle name="ChapDescriptif2" xfId="15"/>
    <cellStyle name="ChapDescriptif3" xfId="19"/>
    <cellStyle name="ChapDescriptif4" xfId="23"/>
    <cellStyle name="ChapNote0" xfId="8"/>
    <cellStyle name="ChapNote1" xfId="12"/>
    <cellStyle name="ChapNote2" xfId="16"/>
    <cellStyle name="ChapNote3" xfId="20"/>
    <cellStyle name="ChapNote4" xfId="24"/>
    <cellStyle name="ChapRecap0" xfId="9"/>
    <cellStyle name="ChapRecap1" xfId="13"/>
    <cellStyle name="ChapRecap2" xfId="17"/>
    <cellStyle name="ChapRecap3" xfId="21"/>
    <cellStyle name="ChapRecap4" xfId="25"/>
    <cellStyle name="ChapTitre0" xfId="6"/>
    <cellStyle name="ChapTitre1" xfId="10"/>
    <cellStyle name="ChapTitre2" xfId="14"/>
    <cellStyle name="ChapTitre3" xfId="18"/>
    <cellStyle name="ChapTitre4" xfId="22"/>
    <cellStyle name="DQLocQuantNonLoc" xfId="42"/>
    <cellStyle name="DQLocRefClass" xfId="41"/>
    <cellStyle name="DQLocStruct" xfId="43"/>
    <cellStyle name="DQMinutes" xfId="44"/>
    <cellStyle name="LocGen" xfId="36"/>
    <cellStyle name="LocLit" xfId="38"/>
    <cellStyle name="LocRefClass" xfId="37"/>
    <cellStyle name="LocSignetRep" xfId="40"/>
    <cellStyle name="LocStrRecap0" xfId="3"/>
    <cellStyle name="LocStrRecap1" xfId="5"/>
    <cellStyle name="LocStrTexte0" xfId="2"/>
    <cellStyle name="LocStrTexte1" xfId="4"/>
    <cellStyle name="LocStruct" xfId="39"/>
    <cellStyle name="LocTitre" xfId="35"/>
    <cellStyle name="Normal" xfId="0" builtinId="0"/>
    <cellStyle name="Numerotatio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0</xdr:row>
      <xdr:rowOff>108743</xdr:rowOff>
    </xdr:from>
    <xdr:to>
      <xdr:col>4</xdr:col>
      <xdr:colOff>341925</xdr:colOff>
      <xdr:row>0</xdr:row>
      <xdr:rowOff>667996</xdr:rowOff>
    </xdr:to>
    <xdr:sp macro="" textlink="">
      <xdr:nvSpPr>
        <xdr:cNvPr id="3" name="Forme1"/>
        <xdr:cNvSpPr/>
      </xdr:nvSpPr>
      <xdr:spPr>
        <a:xfrm>
          <a:off x="683530" y="108743"/>
          <a:ext cx="5716800" cy="559252"/>
        </a:xfrm>
        <a:prstGeom prst="rect">
          <a:avLst/>
        </a:prstGeom>
        <a:solidFill>
          <a:srgbClr val="808080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80808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HOPITAL DUPUYTREN 1 - MEDECINE NUCLEAIRE -  avenue Martin Luther King</a:t>
          </a:r>
        </a:p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CHU DUPUTREN 1  -  </a:t>
          </a:r>
          <a:r>
            <a:rPr lang="fr-FR" sz="800" b="0" i="0">
              <a:solidFill>
                <a:srgbClr val="FFFFFF"/>
              </a:solidFill>
              <a:latin typeface="Arial Narrow"/>
            </a:rPr>
            <a:t>avenue Martin Luther King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MS Shell Dlg"/>
            </a:rPr>
            <a:t>Lot N°08 PORTES AUTOMATIQUES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2</xdr:col>
      <xdr:colOff>265875</xdr:colOff>
      <xdr:row>0</xdr:row>
      <xdr:rowOff>264091</xdr:rowOff>
    </xdr:from>
    <xdr:to>
      <xdr:col>4</xdr:col>
      <xdr:colOff>197925</xdr:colOff>
      <xdr:row>0</xdr:row>
      <xdr:rowOff>512648</xdr:rowOff>
    </xdr:to>
    <xdr:sp macro="" textlink="">
      <xdr:nvSpPr>
        <xdr:cNvPr id="4" name="Forme2"/>
        <xdr:cNvSpPr/>
      </xdr:nvSpPr>
      <xdr:spPr>
        <a:xfrm>
          <a:off x="5312896" y="264091"/>
          <a:ext cx="978691" cy="248557"/>
        </a:xfrm>
        <a:prstGeom prst="roundRect">
          <a:avLst>
            <a:gd name="adj" fmla="val 6670"/>
          </a:avLst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ctr"/>
          <a:r>
            <a:rPr lang="fr-FR" sz="900" b="1" i="0">
              <a:solidFill>
                <a:srgbClr val="FFFFFF"/>
              </a:solidFill>
              <a:latin typeface="MS Shell Dlg"/>
            </a:rPr>
            <a:t>D.Q.E.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Y28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D24" sqref="D24"/>
    </sheetView>
  </sheetViews>
  <sheetFormatPr baseColWidth="10" defaultColWidth="10.7109375" defaultRowHeight="15" x14ac:dyDescent="0.25"/>
  <cols>
    <col min="1" max="1" width="9.7109375" customWidth="1"/>
    <col min="2" max="2" width="65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0" max="702" width="10.7109375" customWidth="1"/>
  </cols>
  <sheetData>
    <row r="1" spans="1:701" ht="66.599999999999994" customHeight="1" x14ac:dyDescent="0.25">
      <c r="A1" s="33"/>
      <c r="B1" s="34"/>
      <c r="C1" s="34"/>
      <c r="D1" s="34"/>
      <c r="E1" s="34"/>
      <c r="F1" s="35"/>
    </row>
    <row r="2" spans="1:701" x14ac:dyDescent="0.25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1" x14ac:dyDescent="0.25">
      <c r="A3" s="6"/>
      <c r="B3" s="7"/>
      <c r="C3" s="8"/>
      <c r="D3" s="8"/>
      <c r="E3" s="8"/>
      <c r="F3" s="9"/>
    </row>
    <row r="4" spans="1:701" x14ac:dyDescent="0.25">
      <c r="A4" s="10" t="s">
        <v>4</v>
      </c>
      <c r="B4" s="11" t="s">
        <v>5</v>
      </c>
      <c r="C4" s="12"/>
      <c r="D4" s="12"/>
      <c r="E4" s="12"/>
      <c r="F4" s="13"/>
      <c r="ZX4" t="s">
        <v>6</v>
      </c>
      <c r="ZY4" s="14"/>
    </row>
    <row r="5" spans="1:701" x14ac:dyDescent="0.25">
      <c r="A5" s="15" t="s">
        <v>7</v>
      </c>
      <c r="B5" s="16" t="s">
        <v>8</v>
      </c>
      <c r="C5" s="12"/>
      <c r="D5" s="12"/>
      <c r="E5" s="12"/>
      <c r="F5" s="13"/>
      <c r="ZX5" t="s">
        <v>9</v>
      </c>
      <c r="ZY5" s="14"/>
    </row>
    <row r="6" spans="1:701" x14ac:dyDescent="0.25">
      <c r="A6" s="17" t="s">
        <v>10</v>
      </c>
      <c r="B6" s="18" t="s">
        <v>11</v>
      </c>
      <c r="C6" s="19" t="s">
        <v>73</v>
      </c>
      <c r="D6" s="20"/>
      <c r="E6" s="21">
        <v>0</v>
      </c>
      <c r="F6" s="22">
        <f>ROUND(D6*E6,2)</f>
        <v>0</v>
      </c>
      <c r="ZX6" t="s">
        <v>12</v>
      </c>
      <c r="ZY6" s="14" t="s">
        <v>13</v>
      </c>
    </row>
    <row r="7" spans="1:701" x14ac:dyDescent="0.25">
      <c r="A7" s="17" t="s">
        <v>14</v>
      </c>
      <c r="B7" s="18" t="s">
        <v>15</v>
      </c>
      <c r="C7" s="19" t="s">
        <v>73</v>
      </c>
      <c r="D7" s="20"/>
      <c r="E7" s="21">
        <v>0</v>
      </c>
      <c r="F7" s="22">
        <f>ROUND(D7*E7,2)</f>
        <v>0</v>
      </c>
      <c r="ZX7" t="s">
        <v>16</v>
      </c>
      <c r="ZY7" s="14" t="s">
        <v>17</v>
      </c>
    </row>
    <row r="8" spans="1:701" x14ac:dyDescent="0.25">
      <c r="A8" s="17" t="s">
        <v>18</v>
      </c>
      <c r="B8" s="18" t="s">
        <v>19</v>
      </c>
      <c r="C8" s="19" t="s">
        <v>73</v>
      </c>
      <c r="D8" s="20"/>
      <c r="E8" s="21">
        <v>0</v>
      </c>
      <c r="F8" s="22">
        <f>ROUND(D8*E8,2)</f>
        <v>0</v>
      </c>
      <c r="ZX8" t="s">
        <v>20</v>
      </c>
      <c r="ZY8" s="14" t="s">
        <v>21</v>
      </c>
    </row>
    <row r="9" spans="1:701" x14ac:dyDescent="0.25">
      <c r="A9" s="17" t="s">
        <v>22</v>
      </c>
      <c r="B9" s="18" t="s">
        <v>23</v>
      </c>
      <c r="C9" s="19" t="s">
        <v>73</v>
      </c>
      <c r="D9" s="20"/>
      <c r="E9" s="21">
        <v>0</v>
      </c>
      <c r="F9" s="22">
        <f>ROUND(D9*E9,2)</f>
        <v>0</v>
      </c>
      <c r="ZX9" t="s">
        <v>24</v>
      </c>
      <c r="ZY9" s="14" t="s">
        <v>25</v>
      </c>
    </row>
    <row r="10" spans="1:701" x14ac:dyDescent="0.25">
      <c r="A10" s="17" t="s">
        <v>26</v>
      </c>
      <c r="B10" s="18" t="s">
        <v>27</v>
      </c>
      <c r="C10" s="19" t="s">
        <v>73</v>
      </c>
      <c r="D10" s="20"/>
      <c r="E10" s="21">
        <v>0</v>
      </c>
      <c r="F10" s="22">
        <f>ROUND(D10*E10,2)</f>
        <v>0</v>
      </c>
      <c r="ZX10" t="s">
        <v>28</v>
      </c>
      <c r="ZY10" s="14" t="s">
        <v>29</v>
      </c>
    </row>
    <row r="11" spans="1:701" x14ac:dyDescent="0.25">
      <c r="A11" s="15" t="s">
        <v>30</v>
      </c>
      <c r="B11" s="16" t="s">
        <v>31</v>
      </c>
      <c r="C11" s="12"/>
      <c r="D11" s="12"/>
      <c r="E11" s="12"/>
      <c r="F11" s="13"/>
      <c r="ZX11" t="s">
        <v>32</v>
      </c>
      <c r="ZY11" s="14"/>
    </row>
    <row r="12" spans="1:701" x14ac:dyDescent="0.25">
      <c r="A12" s="17" t="s">
        <v>33</v>
      </c>
      <c r="B12" s="18" t="s">
        <v>34</v>
      </c>
      <c r="C12" s="19" t="s">
        <v>73</v>
      </c>
      <c r="D12" s="20"/>
      <c r="E12" s="21">
        <v>0</v>
      </c>
      <c r="F12" s="22">
        <f>ROUND(D12*E12,2)</f>
        <v>0</v>
      </c>
      <c r="ZX12" t="s">
        <v>35</v>
      </c>
      <c r="ZY12" s="14" t="s">
        <v>36</v>
      </c>
    </row>
    <row r="13" spans="1:701" x14ac:dyDescent="0.25">
      <c r="A13" s="23" t="s">
        <v>37</v>
      </c>
      <c r="B13" s="24" t="s">
        <v>38</v>
      </c>
      <c r="C13" s="12"/>
      <c r="D13" s="12"/>
      <c r="E13" s="12"/>
      <c r="F13" s="13"/>
      <c r="ZX13" t="s">
        <v>39</v>
      </c>
      <c r="ZY13" s="14"/>
    </row>
    <row r="14" spans="1:701" x14ac:dyDescent="0.25">
      <c r="A14" s="17" t="s">
        <v>40</v>
      </c>
      <c r="B14" s="18" t="s">
        <v>41</v>
      </c>
      <c r="C14" s="19" t="s">
        <v>0</v>
      </c>
      <c r="D14" s="20"/>
      <c r="E14" s="21">
        <v>0</v>
      </c>
      <c r="F14" s="22">
        <f t="shared" ref="F14:F20" si="0">ROUND(D14*E14,2)</f>
        <v>0</v>
      </c>
      <c r="ZX14" t="s">
        <v>42</v>
      </c>
      <c r="ZY14" s="14" t="s">
        <v>43</v>
      </c>
    </row>
    <row r="15" spans="1:701" x14ac:dyDescent="0.25">
      <c r="A15" s="17" t="s">
        <v>44</v>
      </c>
      <c r="B15" s="18" t="s">
        <v>45</v>
      </c>
      <c r="C15" s="19" t="s">
        <v>0</v>
      </c>
      <c r="D15" s="20"/>
      <c r="E15" s="21">
        <v>0</v>
      </c>
      <c r="F15" s="22">
        <f t="shared" si="0"/>
        <v>0</v>
      </c>
      <c r="ZX15" t="s">
        <v>46</v>
      </c>
      <c r="ZY15" s="14" t="s">
        <v>47</v>
      </c>
    </row>
    <row r="16" spans="1:701" x14ac:dyDescent="0.25">
      <c r="A16" s="17" t="s">
        <v>48</v>
      </c>
      <c r="B16" s="18" t="s">
        <v>49</v>
      </c>
      <c r="C16" s="19" t="s">
        <v>0</v>
      </c>
      <c r="D16" s="20"/>
      <c r="E16" s="21">
        <v>0</v>
      </c>
      <c r="F16" s="22">
        <f t="shared" si="0"/>
        <v>0</v>
      </c>
      <c r="ZX16" t="s">
        <v>50</v>
      </c>
      <c r="ZY16" s="14" t="s">
        <v>51</v>
      </c>
    </row>
    <row r="17" spans="1:701" x14ac:dyDescent="0.25">
      <c r="A17" s="17" t="s">
        <v>52</v>
      </c>
      <c r="B17" s="18" t="s">
        <v>53</v>
      </c>
      <c r="C17" s="19" t="s">
        <v>0</v>
      </c>
      <c r="D17" s="20"/>
      <c r="E17" s="21">
        <v>0</v>
      </c>
      <c r="F17" s="22">
        <f t="shared" si="0"/>
        <v>0</v>
      </c>
      <c r="ZX17" t="s">
        <v>54</v>
      </c>
      <c r="ZY17" s="14" t="s">
        <v>55</v>
      </c>
    </row>
    <row r="18" spans="1:701" x14ac:dyDescent="0.25">
      <c r="A18" s="17" t="s">
        <v>56</v>
      </c>
      <c r="B18" s="18" t="s">
        <v>57</v>
      </c>
      <c r="C18" s="19" t="s">
        <v>0</v>
      </c>
      <c r="D18" s="20"/>
      <c r="E18" s="21">
        <v>0</v>
      </c>
      <c r="F18" s="22">
        <f t="shared" si="0"/>
        <v>0</v>
      </c>
      <c r="ZX18" t="s">
        <v>58</v>
      </c>
      <c r="ZY18" s="14" t="s">
        <v>59</v>
      </c>
    </row>
    <row r="19" spans="1:701" x14ac:dyDescent="0.25">
      <c r="A19" s="17" t="s">
        <v>60</v>
      </c>
      <c r="B19" s="18" t="s">
        <v>61</v>
      </c>
      <c r="C19" s="19" t="s">
        <v>73</v>
      </c>
      <c r="D19" s="20"/>
      <c r="E19" s="21">
        <v>0</v>
      </c>
      <c r="F19" s="22">
        <f t="shared" si="0"/>
        <v>0</v>
      </c>
      <c r="ZX19" t="s">
        <v>62</v>
      </c>
      <c r="ZY19" s="14" t="s">
        <v>63</v>
      </c>
    </row>
    <row r="20" spans="1:701" x14ac:dyDescent="0.25">
      <c r="A20" s="17" t="s">
        <v>64</v>
      </c>
      <c r="B20" s="18" t="s">
        <v>65</v>
      </c>
      <c r="C20" s="19" t="s">
        <v>73</v>
      </c>
      <c r="D20" s="20"/>
      <c r="E20" s="21">
        <v>0</v>
      </c>
      <c r="F20" s="22">
        <f t="shared" si="0"/>
        <v>0</v>
      </c>
      <c r="ZX20" t="s">
        <v>66</v>
      </c>
      <c r="ZY20" s="14" t="s">
        <v>67</v>
      </c>
    </row>
    <row r="21" spans="1:701" x14ac:dyDescent="0.25">
      <c r="A21" s="17" t="s">
        <v>40</v>
      </c>
      <c r="B21" s="18" t="s">
        <v>74</v>
      </c>
      <c r="C21" s="19" t="s">
        <v>0</v>
      </c>
      <c r="D21" s="20"/>
      <c r="E21" s="21">
        <v>0</v>
      </c>
      <c r="F21" s="22">
        <f t="shared" ref="F21" si="1">ROUND(D21*E21,2)</f>
        <v>0</v>
      </c>
      <c r="ZX21" t="s">
        <v>12</v>
      </c>
      <c r="ZY21" s="14" t="s">
        <v>43</v>
      </c>
    </row>
    <row r="22" spans="1:701" x14ac:dyDescent="0.25">
      <c r="A22" s="25"/>
      <c r="B22" s="26"/>
      <c r="C22" s="27"/>
      <c r="D22" s="27"/>
      <c r="E22" s="27"/>
      <c r="F22" s="28"/>
    </row>
    <row r="23" spans="1:701" x14ac:dyDescent="0.25">
      <c r="A23" s="29"/>
      <c r="B23" s="29"/>
      <c r="C23" s="29"/>
      <c r="D23" s="29"/>
      <c r="E23" s="29"/>
      <c r="F23" s="29"/>
    </row>
    <row r="24" spans="1:701" x14ac:dyDescent="0.25">
      <c r="B24" s="30" t="s">
        <v>68</v>
      </c>
      <c r="F24" s="31">
        <f>SUBTOTAL(109,F4:F22)</f>
        <v>0</v>
      </c>
      <c r="ZX24" t="s">
        <v>69</v>
      </c>
    </row>
    <row r="25" spans="1:701" x14ac:dyDescent="0.25">
      <c r="A25" s="32">
        <v>20</v>
      </c>
      <c r="B25" s="30" t="str">
        <f>CONCATENATE("Montant TVA (",A25,"%)")</f>
        <v>Montant TVA (20%)</v>
      </c>
      <c r="F25" s="31">
        <f>(F24*A25)/100</f>
        <v>0</v>
      </c>
      <c r="ZX25" t="s">
        <v>70</v>
      </c>
    </row>
    <row r="26" spans="1:701" x14ac:dyDescent="0.25">
      <c r="B26" s="30" t="s">
        <v>71</v>
      </c>
      <c r="F26" s="31">
        <f>F24+F25</f>
        <v>0</v>
      </c>
      <c r="ZX26" t="s">
        <v>72</v>
      </c>
    </row>
    <row r="27" spans="1:701" x14ac:dyDescent="0.25">
      <c r="F27" s="31"/>
    </row>
    <row r="28" spans="1:701" x14ac:dyDescent="0.25">
      <c r="F28" s="31"/>
    </row>
  </sheetData>
  <mergeCells count="1">
    <mergeCell ref="A1:F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N°08 PORTES AUTOMATIQUES</vt:lpstr>
      <vt:lpstr>'Lot N°08 PORTES AUTOMATIQUES'!Impression_des_titres</vt:lpstr>
      <vt:lpstr>'Lot N°08 PORTES AUTOMATIQUES'!Zone_d_impression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theo.l</dc:creator>
  <cp:lastModifiedBy>JULY William</cp:lastModifiedBy>
  <dcterms:created xsi:type="dcterms:W3CDTF">2025-06-12T07:07:09Z</dcterms:created>
  <dcterms:modified xsi:type="dcterms:W3CDTF">2025-07-25T13:06:16Z</dcterms:modified>
</cp:coreProperties>
</file>